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Tallinna mnt 30/"/>
    </mc:Choice>
  </mc:AlternateContent>
  <xr:revisionPtr revIDLastSave="159" documentId="13_ncr:1_{18A51753-5CA0-4072-9A8A-E86235420F1E}" xr6:coauthVersionLast="47" xr6:coauthVersionMax="47" xr10:uidLastSave="{547F282A-15C3-4BE8-B4E9-83092E046D29}"/>
  <bookViews>
    <workbookView xWindow="39930" yWindow="2535" windowWidth="28800" windowHeight="15435" xr2:uid="{7D6DDBEB-47B7-4770-B4F5-EF110F0A2DCB}"/>
  </bookViews>
  <sheets>
    <sheet name="Annuiteetgraafik_PP" sheetId="1" r:id="rId1"/>
    <sheet name="Annuiteetgraafik_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16" i="3"/>
  <c r="B16" i="3"/>
  <c r="E15" i="3"/>
  <c r="D15" i="3"/>
  <c r="C15" i="3"/>
  <c r="B15" i="3"/>
  <c r="A15" i="3" s="1"/>
  <c r="A16" i="3" s="1"/>
  <c r="D9" i="3"/>
  <c r="D8" i="3"/>
  <c r="F15" i="3" l="1"/>
  <c r="G15" i="3"/>
  <c r="B18" i="3"/>
  <c r="F17" i="3"/>
  <c r="C17" i="3"/>
  <c r="D17" i="3"/>
  <c r="E17" i="3"/>
  <c r="G17" i="3"/>
  <c r="A17" i="3"/>
  <c r="C16" i="3"/>
  <c r="E16" i="3"/>
  <c r="F16" i="3" s="1"/>
  <c r="B15" i="1"/>
  <c r="E15" i="1" s="1"/>
  <c r="G16" i="3" l="1"/>
  <c r="E18" i="3"/>
  <c r="D18" i="3"/>
  <c r="G18" i="3"/>
  <c r="C18" i="3"/>
  <c r="A18" i="3"/>
  <c r="B19" i="3"/>
  <c r="F18" i="3"/>
  <c r="A15" i="1"/>
  <c r="B16" i="1"/>
  <c r="B17" i="1" s="1"/>
  <c r="C15" i="1"/>
  <c r="G15" i="1" s="1"/>
  <c r="D15" i="1"/>
  <c r="D8" i="1"/>
  <c r="D9" i="1" s="1"/>
  <c r="B20" i="3" l="1"/>
  <c r="F19" i="3"/>
  <c r="C19" i="3"/>
  <c r="A19" i="3"/>
  <c r="D19" i="3"/>
  <c r="G19" i="3"/>
  <c r="E19" i="3"/>
  <c r="F15" i="1"/>
  <c r="C16" i="1"/>
  <c r="B18" i="1"/>
  <c r="E18" i="1" s="1"/>
  <c r="E17" i="1"/>
  <c r="D17" i="1"/>
  <c r="E16" i="1"/>
  <c r="D16" i="1"/>
  <c r="A16" i="1"/>
  <c r="A17" i="1" s="1"/>
  <c r="C20" i="3" l="1"/>
  <c r="G20" i="3"/>
  <c r="E20" i="3"/>
  <c r="D20" i="3"/>
  <c r="A20" i="3"/>
  <c r="F20" i="3"/>
  <c r="B21" i="3"/>
  <c r="B19" i="1"/>
  <c r="D19" i="1" s="1"/>
  <c r="F17" i="1"/>
  <c r="G16" i="1"/>
  <c r="C17" i="1" s="1"/>
  <c r="G17" i="1" s="1"/>
  <c r="C18" i="1" s="1"/>
  <c r="G18" i="1" s="1"/>
  <c r="F16" i="1"/>
  <c r="D18" i="1"/>
  <c r="A18" i="1"/>
  <c r="B20" i="1"/>
  <c r="G21" i="3" l="1"/>
  <c r="F21" i="3"/>
  <c r="B22" i="3"/>
  <c r="E21" i="3"/>
  <c r="D21" i="3"/>
  <c r="C21" i="3"/>
  <c r="A21" i="3"/>
  <c r="F18" i="1"/>
  <c r="A19" i="1"/>
  <c r="A20" i="1" s="1"/>
  <c r="C19" i="1"/>
  <c r="E19" i="1"/>
  <c r="F19" i="1" s="1"/>
  <c r="B21" i="1"/>
  <c r="D20" i="1"/>
  <c r="E20" i="1"/>
  <c r="A22" i="3" l="1"/>
  <c r="G22" i="3"/>
  <c r="E22" i="3"/>
  <c r="D22" i="3"/>
  <c r="C22" i="3"/>
  <c r="F22" i="3"/>
  <c r="B23" i="3"/>
  <c r="G19" i="1"/>
  <c r="C20" i="1" s="1"/>
  <c r="G20" i="1" s="1"/>
  <c r="C21" i="1" s="1"/>
  <c r="F20" i="1"/>
  <c r="A21" i="1"/>
  <c r="E21" i="1"/>
  <c r="B22" i="1"/>
  <c r="D21" i="1"/>
  <c r="F23" i="3" l="1"/>
  <c r="E23" i="3"/>
  <c r="A23" i="3"/>
  <c r="B24" i="3"/>
  <c r="D23" i="3"/>
  <c r="G23" i="3"/>
  <c r="C23" i="3"/>
  <c r="F21" i="1"/>
  <c r="G21" i="1"/>
  <c r="C22" i="1" s="1"/>
  <c r="E22" i="1"/>
  <c r="A22" i="1"/>
  <c r="D22" i="1"/>
  <c r="B23" i="1"/>
  <c r="G24" i="3" l="1"/>
  <c r="E24" i="3"/>
  <c r="D24" i="3"/>
  <c r="C24" i="3"/>
  <c r="A24" i="3"/>
  <c r="B25" i="3"/>
  <c r="F24" i="3"/>
  <c r="F22" i="1"/>
  <c r="G22" i="1"/>
  <c r="C23" i="1" s="1"/>
  <c r="A23" i="1"/>
  <c r="D23" i="1"/>
  <c r="E23" i="1"/>
  <c r="B24" i="1"/>
  <c r="D25" i="3" l="1"/>
  <c r="C25" i="3"/>
  <c r="G25" i="3"/>
  <c r="F25" i="3"/>
  <c r="E25" i="3"/>
  <c r="A25" i="3"/>
  <c r="B26" i="3"/>
  <c r="G23" i="1"/>
  <c r="C24" i="1" s="1"/>
  <c r="F23" i="1"/>
  <c r="D24" i="1"/>
  <c r="E24" i="1"/>
  <c r="B25" i="1"/>
  <c r="A24" i="1"/>
  <c r="B27" i="3" l="1"/>
  <c r="G26" i="3"/>
  <c r="E26" i="3"/>
  <c r="D26" i="3"/>
  <c r="C26" i="3"/>
  <c r="A26" i="3"/>
  <c r="F26" i="3"/>
  <c r="F24" i="1"/>
  <c r="G24" i="1"/>
  <c r="C25" i="1" s="1"/>
  <c r="B26" i="1"/>
  <c r="A25" i="1"/>
  <c r="D25" i="1"/>
  <c r="E25" i="1"/>
  <c r="A27" i="3" l="1"/>
  <c r="B28" i="3"/>
  <c r="G27" i="3"/>
  <c r="D27" i="3"/>
  <c r="F27" i="3"/>
  <c r="E27" i="3"/>
  <c r="C27" i="3"/>
  <c r="G25" i="1"/>
  <c r="C26" i="1" s="1"/>
  <c r="F25" i="1"/>
  <c r="A26" i="1"/>
  <c r="D26" i="1"/>
  <c r="B27" i="1"/>
  <c r="E26" i="1"/>
  <c r="G28" i="3" l="1"/>
  <c r="F28" i="3"/>
  <c r="B29" i="3"/>
  <c r="E28" i="3"/>
  <c r="C28" i="3"/>
  <c r="D28" i="3"/>
  <c r="A28" i="3"/>
  <c r="G26" i="1"/>
  <c r="C27" i="1" s="1"/>
  <c r="F26" i="1"/>
  <c r="B28" i="1"/>
  <c r="A27" i="1"/>
  <c r="D27" i="1"/>
  <c r="E27" i="1"/>
  <c r="E29" i="3" l="1"/>
  <c r="G29" i="3"/>
  <c r="D29" i="3"/>
  <c r="C29" i="3"/>
  <c r="A29" i="3"/>
  <c r="F29" i="3"/>
  <c r="B30" i="3"/>
  <c r="F27" i="1"/>
  <c r="G27" i="1"/>
  <c r="C28" i="1" s="1"/>
  <c r="A28" i="1"/>
  <c r="D28" i="1"/>
  <c r="E28" i="1"/>
  <c r="B29" i="1"/>
  <c r="E30" i="3" l="1"/>
  <c r="D30" i="3"/>
  <c r="B31" i="3"/>
  <c r="G30" i="3"/>
  <c r="F30" i="3"/>
  <c r="C30" i="3"/>
  <c r="A30" i="3"/>
  <c r="G28" i="1"/>
  <c r="C29" i="1" s="1"/>
  <c r="F28" i="1"/>
  <c r="D29" i="1"/>
  <c r="E29" i="1"/>
  <c r="B30" i="1"/>
  <c r="A29" i="1"/>
  <c r="B32" i="3" l="1"/>
  <c r="G31" i="3"/>
  <c r="F31" i="3"/>
  <c r="D31" i="3"/>
  <c r="E31" i="3"/>
  <c r="C31" i="3"/>
  <c r="A31" i="3"/>
  <c r="F29" i="1"/>
  <c r="G29" i="1"/>
  <c r="C30" i="1" s="1"/>
  <c r="B31" i="1"/>
  <c r="D30" i="1"/>
  <c r="E30" i="1"/>
  <c r="A30" i="1"/>
  <c r="C32" i="3" l="1"/>
  <c r="B33" i="3"/>
  <c r="G32" i="3"/>
  <c r="F32" i="3"/>
  <c r="E32" i="3"/>
  <c r="A32" i="3"/>
  <c r="D32" i="3"/>
  <c r="F30" i="1"/>
  <c r="G30" i="1"/>
  <c r="C31" i="1" s="1"/>
  <c r="D31" i="1"/>
  <c r="E31" i="1"/>
  <c r="B32" i="1"/>
  <c r="A31" i="1"/>
  <c r="G33" i="3" l="1"/>
  <c r="C33" i="3"/>
  <c r="A33" i="3"/>
  <c r="B34" i="3"/>
  <c r="E33" i="3"/>
  <c r="D33" i="3"/>
  <c r="F33" i="3"/>
  <c r="F31" i="1"/>
  <c r="G31" i="1"/>
  <c r="C32" i="1" s="1"/>
  <c r="B33" i="1"/>
  <c r="A32" i="1"/>
  <c r="D32" i="1"/>
  <c r="E32" i="1"/>
  <c r="A34" i="3" l="1"/>
  <c r="B35" i="3"/>
  <c r="G34" i="3"/>
  <c r="E34" i="3"/>
  <c r="F34" i="3"/>
  <c r="C34" i="3"/>
  <c r="D34" i="3"/>
  <c r="F32" i="1"/>
  <c r="G32" i="1"/>
  <c r="C33" i="1" s="1"/>
  <c r="A33" i="1"/>
  <c r="E33" i="1"/>
  <c r="B34" i="1"/>
  <c r="D33" i="1"/>
  <c r="F35" i="3" l="1"/>
  <c r="E35" i="3"/>
  <c r="B36" i="3"/>
  <c r="G35" i="3"/>
  <c r="D35" i="3"/>
  <c r="C35" i="3"/>
  <c r="A35" i="3"/>
  <c r="F33" i="1"/>
  <c r="G33" i="1"/>
  <c r="C34" i="1" s="1"/>
  <c r="E34" i="1"/>
  <c r="A34" i="1"/>
  <c r="D34" i="1"/>
  <c r="B35" i="1"/>
  <c r="B37" i="3" l="1"/>
  <c r="G36" i="3"/>
  <c r="F36" i="3"/>
  <c r="E36" i="3"/>
  <c r="C36" i="3"/>
  <c r="D36" i="3"/>
  <c r="A36" i="3"/>
  <c r="F34" i="1"/>
  <c r="G34" i="1"/>
  <c r="C35" i="1" s="1"/>
  <c r="A35" i="1"/>
  <c r="D35" i="1"/>
  <c r="E35" i="1"/>
  <c r="B36" i="1"/>
  <c r="D37" i="3" l="1"/>
  <c r="C37" i="3"/>
  <c r="A37" i="3"/>
  <c r="E37" i="3"/>
  <c r="G37" i="3"/>
  <c r="B38" i="3"/>
  <c r="F37" i="3"/>
  <c r="G35" i="1"/>
  <c r="C36" i="1" s="1"/>
  <c r="F35" i="1"/>
  <c r="D36" i="1"/>
  <c r="E36" i="1"/>
  <c r="B37" i="1"/>
  <c r="A36" i="1"/>
  <c r="B39" i="3" l="1"/>
  <c r="G38" i="3"/>
  <c r="F38" i="3"/>
  <c r="E38" i="3"/>
  <c r="C38" i="3"/>
  <c r="D38" i="3"/>
  <c r="A38" i="3"/>
  <c r="F36" i="1"/>
  <c r="G36" i="1"/>
  <c r="C37" i="1" s="1"/>
  <c r="B38" i="1"/>
  <c r="A37" i="1"/>
  <c r="D37" i="1"/>
  <c r="E37" i="1"/>
  <c r="A39" i="3" l="1"/>
  <c r="D39" i="3"/>
  <c r="G39" i="3"/>
  <c r="F39" i="3"/>
  <c r="E39" i="3"/>
  <c r="C39" i="3"/>
  <c r="B40" i="3"/>
  <c r="G37" i="1"/>
  <c r="C38" i="1" s="1"/>
  <c r="F37" i="1"/>
  <c r="D38" i="1"/>
  <c r="B39" i="1"/>
  <c r="A38" i="1"/>
  <c r="E38" i="1"/>
  <c r="G40" i="3" l="1"/>
  <c r="F40" i="3"/>
  <c r="B41" i="3"/>
  <c r="E40" i="3"/>
  <c r="C40" i="3"/>
  <c r="A40" i="3"/>
  <c r="D40" i="3"/>
  <c r="G38" i="1"/>
  <c r="C39" i="1" s="1"/>
  <c r="F38" i="1"/>
  <c r="B40" i="1"/>
  <c r="A39" i="1"/>
  <c r="E39" i="1"/>
  <c r="D39" i="1"/>
  <c r="D41" i="3" l="1"/>
  <c r="A41" i="3"/>
  <c r="B42" i="3"/>
  <c r="G41" i="3"/>
  <c r="E41" i="3"/>
  <c r="F41" i="3"/>
  <c r="C41" i="3"/>
  <c r="F39" i="1"/>
  <c r="G39" i="1"/>
  <c r="C40" i="1" s="1"/>
  <c r="A40" i="1"/>
  <c r="D40" i="1"/>
  <c r="E40" i="1"/>
  <c r="B41" i="1"/>
  <c r="E42" i="3" l="1"/>
  <c r="D42" i="3"/>
  <c r="B43" i="3"/>
  <c r="G42" i="3"/>
  <c r="C42" i="3"/>
  <c r="F42" i="3"/>
  <c r="A42" i="3"/>
  <c r="F40" i="1"/>
  <c r="G40" i="1"/>
  <c r="C41" i="1" s="1"/>
  <c r="E41" i="1"/>
  <c r="B42" i="1"/>
  <c r="A41" i="1"/>
  <c r="D41" i="1"/>
  <c r="B44" i="3" l="1"/>
  <c r="D43" i="3"/>
  <c r="A43" i="3"/>
  <c r="F43" i="3"/>
  <c r="E43" i="3"/>
  <c r="C43" i="3"/>
  <c r="G43" i="3"/>
  <c r="F41" i="1"/>
  <c r="G41" i="1"/>
  <c r="C42" i="1" s="1"/>
  <c r="D42" i="1"/>
  <c r="E42" i="1"/>
  <c r="A42" i="1"/>
  <c r="B43" i="1"/>
  <c r="C44" i="3" l="1"/>
  <c r="B45" i="3"/>
  <c r="G44" i="3"/>
  <c r="E44" i="3"/>
  <c r="F44" i="3"/>
  <c r="A44" i="3"/>
  <c r="D44" i="3"/>
  <c r="G42" i="1"/>
  <c r="C43" i="1" s="1"/>
  <c r="F42" i="1"/>
  <c r="D43" i="1"/>
  <c r="E43" i="1"/>
  <c r="B44" i="1"/>
  <c r="A43" i="1"/>
  <c r="G45" i="3" l="1"/>
  <c r="D45" i="3"/>
  <c r="A45" i="3"/>
  <c r="B46" i="3"/>
  <c r="F45" i="3"/>
  <c r="E45" i="3"/>
  <c r="C45" i="3"/>
  <c r="G43" i="1"/>
  <c r="C44" i="1" s="1"/>
  <c r="F43" i="1"/>
  <c r="B45" i="1"/>
  <c r="A44" i="1"/>
  <c r="D44" i="1"/>
  <c r="E44" i="1"/>
  <c r="A46" i="3" l="1"/>
  <c r="B47" i="3"/>
  <c r="G46" i="3"/>
  <c r="E46" i="3"/>
  <c r="F46" i="3"/>
  <c r="D46" i="3"/>
  <c r="C46" i="3"/>
  <c r="G44" i="1"/>
  <c r="C45" i="1" s="1"/>
  <c r="F44" i="1"/>
  <c r="A45" i="1"/>
  <c r="E45" i="1"/>
  <c r="B46" i="1"/>
  <c r="D45" i="1"/>
  <c r="F47" i="3" l="1"/>
  <c r="E47" i="3"/>
  <c r="D47" i="3"/>
  <c r="A47" i="3"/>
  <c r="C47" i="3"/>
  <c r="G47" i="3"/>
  <c r="B48" i="3"/>
  <c r="F45" i="1"/>
  <c r="G45" i="1"/>
  <c r="C46" i="1" s="1"/>
  <c r="A46" i="1"/>
  <c r="B47" i="1"/>
  <c r="D46" i="1"/>
  <c r="E46" i="1"/>
  <c r="B49" i="3" l="1"/>
  <c r="G48" i="3"/>
  <c r="E48" i="3"/>
  <c r="A48" i="3"/>
  <c r="F48" i="3"/>
  <c r="D48" i="3"/>
  <c r="C48" i="3"/>
  <c r="F46" i="1"/>
  <c r="G46" i="1"/>
  <c r="C47" i="1" s="1"/>
  <c r="A47" i="1"/>
  <c r="D47" i="1"/>
  <c r="E47" i="1"/>
  <c r="B48" i="1"/>
  <c r="D49" i="3" l="1"/>
  <c r="C49" i="3"/>
  <c r="F49" i="3"/>
  <c r="A49" i="3"/>
  <c r="B50" i="3"/>
  <c r="G49" i="3"/>
  <c r="E49" i="3"/>
  <c r="F47" i="1"/>
  <c r="G47" i="1"/>
  <c r="C48" i="1" s="1"/>
  <c r="D48" i="1"/>
  <c r="E48" i="1"/>
  <c r="B49" i="1"/>
  <c r="A48" i="1"/>
  <c r="B51" i="3" l="1"/>
  <c r="G50" i="3"/>
  <c r="E50" i="3"/>
  <c r="D50" i="3"/>
  <c r="C50" i="3"/>
  <c r="A50" i="3"/>
  <c r="F50" i="3"/>
  <c r="G48" i="1"/>
  <c r="C49" i="1" s="1"/>
  <c r="F48" i="1"/>
  <c r="B50" i="1"/>
  <c r="A49" i="1"/>
  <c r="E49" i="1"/>
  <c r="D49" i="1"/>
  <c r="A51" i="3" l="1"/>
  <c r="F51" i="3"/>
  <c r="D51" i="3"/>
  <c r="C51" i="3"/>
  <c r="E51" i="3"/>
  <c r="B52" i="3"/>
  <c r="G51" i="3"/>
  <c r="F49" i="1"/>
  <c r="G49" i="1"/>
  <c r="C50" i="1" s="1"/>
  <c r="D50" i="1"/>
  <c r="B51" i="1"/>
  <c r="A50" i="1"/>
  <c r="E50" i="1"/>
  <c r="G52" i="3" l="1"/>
  <c r="F52" i="3"/>
  <c r="B53" i="3"/>
  <c r="E52" i="3"/>
  <c r="A52" i="3"/>
  <c r="D52" i="3"/>
  <c r="C52" i="3"/>
  <c r="G50" i="1"/>
  <c r="C51" i="1" s="1"/>
  <c r="F50" i="1"/>
  <c r="B52" i="1"/>
  <c r="A51" i="1"/>
  <c r="E51" i="1"/>
  <c r="D51" i="1"/>
  <c r="F53" i="3" l="1"/>
  <c r="D53" i="3"/>
  <c r="C53" i="3"/>
  <c r="B54" i="3"/>
  <c r="G53" i="3"/>
  <c r="E53" i="3"/>
  <c r="A53" i="3"/>
  <c r="F51" i="1"/>
  <c r="G51" i="1"/>
  <c r="C52" i="1" s="1"/>
  <c r="A52" i="1"/>
  <c r="D52" i="1"/>
  <c r="E52" i="1"/>
  <c r="B53" i="1"/>
  <c r="E54" i="3" l="1"/>
  <c r="D54" i="3"/>
  <c r="B55" i="3"/>
  <c r="G54" i="3"/>
  <c r="A54" i="3"/>
  <c r="C54" i="3"/>
  <c r="F54" i="3"/>
  <c r="F52" i="1"/>
  <c r="G52" i="1"/>
  <c r="C53" i="1" s="1"/>
  <c r="E53" i="1"/>
  <c r="B54" i="1"/>
  <c r="A53" i="1"/>
  <c r="D53" i="1"/>
  <c r="B56" i="3" l="1"/>
  <c r="F55" i="3"/>
  <c r="D55" i="3"/>
  <c r="C55" i="3"/>
  <c r="E55" i="3"/>
  <c r="G55" i="3"/>
  <c r="A55" i="3"/>
  <c r="F53" i="1"/>
  <c r="G53" i="1"/>
  <c r="C54" i="1" s="1"/>
  <c r="D54" i="1"/>
  <c r="E54" i="1"/>
  <c r="B55" i="1"/>
  <c r="A54" i="1"/>
  <c r="C56" i="3" l="1"/>
  <c r="B57" i="3"/>
  <c r="G56" i="3"/>
  <c r="F56" i="3"/>
  <c r="E56" i="3"/>
  <c r="D56" i="3"/>
  <c r="A56" i="3"/>
  <c r="F54" i="1"/>
  <c r="G54" i="1"/>
  <c r="C55" i="1" s="1"/>
  <c r="D55" i="1"/>
  <c r="E55" i="1"/>
  <c r="B56" i="1"/>
  <c r="A55" i="1"/>
  <c r="G57" i="3" l="1"/>
  <c r="F57" i="3"/>
  <c r="D57" i="3"/>
  <c r="C57" i="3"/>
  <c r="B58" i="3"/>
  <c r="E57" i="3"/>
  <c r="A57" i="3"/>
  <c r="F55" i="1"/>
  <c r="G55" i="1"/>
  <c r="C56" i="1" s="1"/>
  <c r="B57" i="1"/>
  <c r="A56" i="1"/>
  <c r="D56" i="1"/>
  <c r="E56" i="1"/>
  <c r="A58" i="3" l="1"/>
  <c r="B59" i="3"/>
  <c r="G58" i="3"/>
  <c r="C58" i="3"/>
  <c r="F58" i="3"/>
  <c r="D58" i="3"/>
  <c r="E58" i="3"/>
  <c r="G56" i="1"/>
  <c r="C57" i="1" s="1"/>
  <c r="F56" i="1"/>
  <c r="A57" i="1"/>
  <c r="E57" i="1"/>
  <c r="B58" i="1"/>
  <c r="D57" i="1"/>
  <c r="F59" i="3" l="1"/>
  <c r="E59" i="3"/>
  <c r="D59" i="3"/>
  <c r="C59" i="3"/>
  <c r="B60" i="3"/>
  <c r="G59" i="3"/>
  <c r="A59" i="3"/>
  <c r="F57" i="1"/>
  <c r="G57" i="1"/>
  <c r="C58" i="1" s="1"/>
  <c r="A58" i="1"/>
  <c r="E58" i="1"/>
  <c r="D58" i="1"/>
  <c r="B59" i="1"/>
  <c r="A60" i="3" l="1"/>
  <c r="B61" i="3"/>
  <c r="G60" i="3"/>
  <c r="F60" i="3"/>
  <c r="E60" i="3"/>
  <c r="D60" i="3"/>
  <c r="C60" i="3"/>
  <c r="F58" i="1"/>
  <c r="G58" i="1"/>
  <c r="C59" i="1" s="1"/>
  <c r="A59" i="1"/>
  <c r="D59" i="1"/>
  <c r="E59" i="1"/>
  <c r="B60" i="1"/>
  <c r="D61" i="3" l="1"/>
  <c r="C61" i="3"/>
  <c r="F61" i="3"/>
  <c r="E61" i="3"/>
  <c r="A61" i="3"/>
  <c r="B62" i="3"/>
  <c r="G61" i="3"/>
  <c r="G59" i="1"/>
  <c r="C60" i="1" s="1"/>
  <c r="F59" i="1"/>
  <c r="D60" i="1"/>
  <c r="E60" i="1"/>
  <c r="B61" i="1"/>
  <c r="A60" i="1"/>
  <c r="B63" i="3" l="1"/>
  <c r="A62" i="3"/>
  <c r="G62" i="3"/>
  <c r="F62" i="3"/>
  <c r="E62" i="3"/>
  <c r="D62" i="3"/>
  <c r="C62" i="3"/>
  <c r="F60" i="1"/>
  <c r="G60" i="1"/>
  <c r="C61" i="1" s="1"/>
  <c r="B62" i="1"/>
  <c r="A61" i="1"/>
  <c r="D61" i="1"/>
  <c r="E61" i="1"/>
  <c r="A63" i="3" l="1"/>
  <c r="F63" i="3"/>
  <c r="E63" i="3"/>
  <c r="D63" i="3"/>
  <c r="B64" i="3"/>
  <c r="G63" i="3"/>
  <c r="C63" i="3"/>
  <c r="G61" i="1"/>
  <c r="C62" i="1" s="1"/>
  <c r="F61" i="1"/>
  <c r="D62" i="1"/>
  <c r="B63" i="1"/>
  <c r="A62" i="1"/>
  <c r="E62" i="1"/>
  <c r="G64" i="3" l="1"/>
  <c r="F64" i="3"/>
  <c r="A64" i="3"/>
  <c r="B65" i="3"/>
  <c r="E64" i="3"/>
  <c r="D64" i="3"/>
  <c r="C64" i="3"/>
  <c r="G62" i="1"/>
  <c r="C63" i="1" s="1"/>
  <c r="F62" i="1"/>
  <c r="B64" i="1"/>
  <c r="A63" i="1"/>
  <c r="D63" i="1"/>
  <c r="E63" i="1"/>
  <c r="F65" i="3" l="1"/>
  <c r="E65" i="3"/>
  <c r="D65" i="3"/>
  <c r="B66" i="3"/>
  <c r="A65" i="3"/>
  <c r="C65" i="3"/>
  <c r="G65" i="3"/>
  <c r="G63" i="1"/>
  <c r="C64" i="1" s="1"/>
  <c r="F63" i="1"/>
  <c r="A64" i="1"/>
  <c r="D64" i="1"/>
  <c r="E64" i="1"/>
  <c r="B65" i="1"/>
  <c r="E66" i="3" l="1"/>
  <c r="D66" i="3"/>
  <c r="A66" i="3"/>
  <c r="B67" i="3"/>
  <c r="G66" i="3"/>
  <c r="F66" i="3"/>
  <c r="C66" i="3"/>
  <c r="F64" i="1"/>
  <c r="G64" i="1"/>
  <c r="C65" i="1" s="1"/>
  <c r="E65" i="1"/>
  <c r="B66" i="1"/>
  <c r="A65" i="1"/>
  <c r="D65" i="1"/>
  <c r="B68" i="3" l="1"/>
  <c r="F67" i="3"/>
  <c r="E67" i="3"/>
  <c r="D67" i="3"/>
  <c r="C67" i="3"/>
  <c r="G67" i="3"/>
  <c r="A67" i="3"/>
  <c r="F65" i="1"/>
  <c r="G65" i="1"/>
  <c r="C66" i="1" s="1"/>
  <c r="D66" i="1"/>
  <c r="E66" i="1"/>
  <c r="A66" i="1"/>
  <c r="B67" i="1"/>
  <c r="C68" i="3" l="1"/>
  <c r="A68" i="3"/>
  <c r="B69" i="3"/>
  <c r="G68" i="3"/>
  <c r="F68" i="3"/>
  <c r="E68" i="3"/>
  <c r="D68" i="3"/>
  <c r="G66" i="1"/>
  <c r="C67" i="1" s="1"/>
  <c r="F66" i="1"/>
  <c r="D67" i="1"/>
  <c r="E67" i="1"/>
  <c r="B68" i="1"/>
  <c r="A67" i="1"/>
  <c r="G69" i="3" l="1"/>
  <c r="F69" i="3"/>
  <c r="E69" i="3"/>
  <c r="D69" i="3"/>
  <c r="C69" i="3"/>
  <c r="A69" i="3"/>
  <c r="B70" i="3"/>
  <c r="G67" i="1"/>
  <c r="C68" i="1" s="1"/>
  <c r="F67" i="1"/>
  <c r="B69" i="1"/>
  <c r="A68" i="1"/>
  <c r="D68" i="1"/>
  <c r="E68" i="1"/>
  <c r="A70" i="3" l="1"/>
  <c r="C70" i="3"/>
  <c r="B71" i="3"/>
  <c r="G70" i="3"/>
  <c r="F70" i="3"/>
  <c r="D70" i="3"/>
  <c r="E70" i="3"/>
  <c r="G68" i="1"/>
  <c r="C69" i="1" s="1"/>
  <c r="F68" i="1"/>
  <c r="A69" i="1"/>
  <c r="E69" i="1"/>
  <c r="B70" i="1"/>
  <c r="D69" i="1"/>
  <c r="F71" i="3" l="1"/>
  <c r="E71" i="3"/>
  <c r="G71" i="3"/>
  <c r="D71" i="3"/>
  <c r="C71" i="3"/>
  <c r="A71" i="3"/>
  <c r="B72" i="3"/>
  <c r="F69" i="1"/>
  <c r="G69" i="1"/>
  <c r="C70" i="1" s="1"/>
  <c r="A70" i="1"/>
  <c r="D70" i="1"/>
  <c r="E70" i="1"/>
  <c r="B71" i="1"/>
  <c r="C72" i="3" l="1"/>
  <c r="A72" i="3"/>
  <c r="B73" i="3"/>
  <c r="G72" i="3"/>
  <c r="F72" i="3"/>
  <c r="E72" i="3"/>
  <c r="D72" i="3"/>
  <c r="G70" i="1"/>
  <c r="C71" i="1" s="1"/>
  <c r="F70" i="1"/>
  <c r="A71" i="1"/>
  <c r="D71" i="1"/>
  <c r="E71" i="1"/>
  <c r="B72" i="1"/>
  <c r="D73" i="3" l="1"/>
  <c r="C73" i="3"/>
  <c r="G73" i="3"/>
  <c r="F73" i="3"/>
  <c r="E73" i="3"/>
  <c r="B74" i="3"/>
  <c r="A73" i="3"/>
  <c r="G71" i="1"/>
  <c r="C72" i="1" s="1"/>
  <c r="F71" i="1"/>
  <c r="D72" i="1"/>
  <c r="E72" i="1"/>
  <c r="B73" i="1"/>
  <c r="A72" i="1"/>
  <c r="B75" i="3" l="1"/>
  <c r="C74" i="3"/>
  <c r="A74" i="3"/>
  <c r="G74" i="3"/>
  <c r="F74" i="3"/>
  <c r="E74" i="3"/>
  <c r="D74" i="3"/>
  <c r="G72" i="1"/>
  <c r="C73" i="1" s="1"/>
  <c r="F72" i="1"/>
  <c r="B74" i="1"/>
  <c r="B75" i="1" s="1"/>
  <c r="A73" i="1"/>
  <c r="E73" i="1"/>
  <c r="D73" i="1"/>
  <c r="A75" i="3" l="1"/>
  <c r="G75" i="3"/>
  <c r="F75" i="3"/>
  <c r="E75" i="3"/>
  <c r="D75" i="3"/>
  <c r="C75" i="3"/>
  <c r="B76" i="3"/>
  <c r="E75" i="1"/>
  <c r="F75" i="1" s="1"/>
  <c r="D75" i="1"/>
  <c r="B76" i="1"/>
  <c r="F73" i="1"/>
  <c r="G73" i="1"/>
  <c r="C74" i="1" s="1"/>
  <c r="D74" i="1"/>
  <c r="A74" i="1"/>
  <c r="A75" i="1" s="1"/>
  <c r="E74" i="1"/>
  <c r="G76" i="3" l="1"/>
  <c r="F76" i="3"/>
  <c r="C76" i="3"/>
  <c r="A76" i="3"/>
  <c r="B77" i="3"/>
  <c r="D76" i="3"/>
  <c r="E76" i="3"/>
  <c r="A76" i="1"/>
  <c r="B77" i="1"/>
  <c r="D76" i="1"/>
  <c r="E76" i="1"/>
  <c r="G74" i="1"/>
  <c r="C75" i="1" s="1"/>
  <c r="G75" i="1" s="1"/>
  <c r="C76" i="1" s="1"/>
  <c r="G76" i="1" s="1"/>
  <c r="F74" i="1"/>
  <c r="G77" i="3" l="1"/>
  <c r="F77" i="3"/>
  <c r="E77" i="3"/>
  <c r="D77" i="3"/>
  <c r="A77" i="3"/>
  <c r="C77" i="3"/>
  <c r="B78" i="3"/>
  <c r="F76" i="1"/>
  <c r="C77" i="1"/>
  <c r="D77" i="1"/>
  <c r="E77" i="1"/>
  <c r="A77" i="1"/>
  <c r="G77" i="1"/>
  <c r="B78" i="1"/>
  <c r="F77" i="1"/>
  <c r="E78" i="3" l="1"/>
  <c r="D78" i="3"/>
  <c r="C78" i="3"/>
  <c r="A78" i="3"/>
  <c r="B79" i="3"/>
  <c r="G78" i="3"/>
  <c r="F78" i="3"/>
  <c r="B79" i="1"/>
  <c r="E78" i="1"/>
  <c r="A78" i="1"/>
  <c r="C78" i="1"/>
  <c r="D78" i="1"/>
  <c r="B80" i="3" l="1"/>
  <c r="G79" i="3"/>
  <c r="F79" i="3"/>
  <c r="E79" i="3"/>
  <c r="D79" i="3"/>
  <c r="A79" i="3"/>
  <c r="C79" i="3"/>
  <c r="F78" i="1"/>
  <c r="G78" i="1"/>
  <c r="E79" i="1"/>
  <c r="B80" i="1"/>
  <c r="C79" i="1"/>
  <c r="G79" i="1" s="1"/>
  <c r="A79" i="1"/>
  <c r="D79" i="1"/>
  <c r="F79" i="1" s="1"/>
  <c r="C80" i="3" l="1"/>
  <c r="E80" i="3"/>
  <c r="A80" i="3"/>
  <c r="B81" i="3"/>
  <c r="G80" i="3"/>
  <c r="F80" i="3"/>
  <c r="D80" i="3"/>
  <c r="B81" i="1"/>
  <c r="D80" i="1"/>
  <c r="F80" i="1" s="1"/>
  <c r="C80" i="1"/>
  <c r="E80" i="1"/>
  <c r="G80" i="1" s="1"/>
  <c r="A80" i="1"/>
  <c r="G81" i="3" l="1"/>
  <c r="B82" i="3"/>
  <c r="F81" i="3"/>
  <c r="E81" i="3"/>
  <c r="D81" i="3"/>
  <c r="A81" i="3"/>
  <c r="C81" i="3"/>
  <c r="A81" i="1"/>
  <c r="D81" i="1"/>
  <c r="B82" i="1"/>
  <c r="E81" i="1"/>
  <c r="F81" i="1" s="1"/>
  <c r="C81" i="1"/>
  <c r="A82" i="3" l="1"/>
  <c r="E82" i="3"/>
  <c r="C82" i="3"/>
  <c r="B83" i="3"/>
  <c r="D82" i="3"/>
  <c r="F82" i="3"/>
  <c r="G82" i="3"/>
  <c r="G81" i="1"/>
  <c r="C82" i="1" s="1"/>
  <c r="G82" i="1" s="1"/>
  <c r="A82" i="1"/>
  <c r="B83" i="1"/>
  <c r="E82" i="1"/>
  <c r="D82" i="1"/>
  <c r="F82" i="1" s="1"/>
  <c r="F83" i="3" l="1"/>
  <c r="E83" i="3"/>
  <c r="B84" i="3"/>
  <c r="G83" i="3"/>
  <c r="D83" i="3"/>
  <c r="A83" i="3"/>
  <c r="C83" i="3"/>
  <c r="B84" i="1"/>
  <c r="D83" i="1"/>
  <c r="F83" i="1" s="1"/>
  <c r="E83" i="1"/>
  <c r="A83" i="1"/>
  <c r="C83" i="1"/>
  <c r="E84" i="3" l="1"/>
  <c r="C84" i="3"/>
  <c r="A84" i="3"/>
  <c r="B85" i="3"/>
  <c r="G84" i="3"/>
  <c r="F84" i="3"/>
  <c r="D84" i="3"/>
  <c r="G83" i="1"/>
  <c r="C84" i="1"/>
  <c r="E84" i="1"/>
  <c r="D84" i="1"/>
  <c r="F84" i="1" s="1"/>
  <c r="A84" i="1"/>
  <c r="B85" i="1"/>
  <c r="D85" i="3" l="1"/>
  <c r="C85" i="3"/>
  <c r="B86" i="3"/>
  <c r="G85" i="3"/>
  <c r="F85" i="3"/>
  <c r="A85" i="3"/>
  <c r="E85" i="3"/>
  <c r="G84" i="1"/>
  <c r="C85" i="1" s="1"/>
  <c r="G85" i="1" s="1"/>
  <c r="A85" i="1"/>
  <c r="D85" i="1"/>
  <c r="F85" i="1" s="1"/>
  <c r="E85" i="1"/>
  <c r="B86" i="1"/>
  <c r="B87" i="3" l="1"/>
  <c r="E86" i="3"/>
  <c r="C86" i="3"/>
  <c r="A86" i="3"/>
  <c r="G86" i="3"/>
  <c r="F86" i="3"/>
  <c r="D86" i="3"/>
  <c r="D86" i="1"/>
  <c r="A86" i="1"/>
  <c r="B87" i="1"/>
  <c r="C86" i="1"/>
  <c r="G86" i="1" s="1"/>
  <c r="E86" i="1"/>
  <c r="F86" i="1" s="1"/>
  <c r="A87" i="3" l="1"/>
  <c r="B88" i="3"/>
  <c r="G87" i="3"/>
  <c r="F87" i="3"/>
  <c r="D87" i="3"/>
  <c r="C87" i="3"/>
  <c r="E87" i="3"/>
  <c r="B88" i="1"/>
  <c r="A87" i="1"/>
  <c r="E87" i="1"/>
  <c r="D87" i="1"/>
  <c r="F87" i="1" s="1"/>
  <c r="C87" i="1"/>
  <c r="G87" i="1" s="1"/>
  <c r="G88" i="3" l="1"/>
  <c r="F88" i="3"/>
  <c r="E88" i="3"/>
  <c r="C88" i="3"/>
  <c r="A88" i="3"/>
  <c r="D88" i="3"/>
  <c r="B89" i="3"/>
  <c r="A88" i="1"/>
  <c r="C88" i="1"/>
  <c r="D88" i="1"/>
  <c r="E88" i="1"/>
  <c r="B89" i="1"/>
  <c r="B90" i="3" l="1"/>
  <c r="G89" i="3"/>
  <c r="F89" i="3"/>
  <c r="D89" i="3"/>
  <c r="C89" i="3"/>
  <c r="A89" i="3"/>
  <c r="E89" i="3"/>
  <c r="F88" i="1"/>
  <c r="G88" i="1"/>
  <c r="B90" i="1"/>
  <c r="D89" i="1"/>
  <c r="F89" i="1" s="1"/>
  <c r="E89" i="1"/>
  <c r="C89" i="1"/>
  <c r="A89" i="1"/>
  <c r="E90" i="3" l="1"/>
  <c r="D90" i="3"/>
  <c r="G90" i="3"/>
  <c r="C90" i="3"/>
  <c r="A90" i="3"/>
  <c r="B91" i="3"/>
  <c r="F90" i="3"/>
  <c r="G89" i="1"/>
  <c r="B91" i="1"/>
  <c r="E90" i="1"/>
  <c r="D90" i="1"/>
  <c r="F90" i="1" s="1"/>
  <c r="A90" i="1"/>
  <c r="C90" i="1"/>
  <c r="G90" i="1"/>
  <c r="B92" i="3" l="1"/>
  <c r="G91" i="3"/>
  <c r="F91" i="3"/>
  <c r="D91" i="3"/>
  <c r="C91" i="3"/>
  <c r="E91" i="3"/>
  <c r="A91" i="3"/>
  <c r="A91" i="1"/>
  <c r="E91" i="1"/>
  <c r="B92" i="1"/>
  <c r="C91" i="1"/>
  <c r="G91" i="1" s="1"/>
  <c r="D91" i="1"/>
  <c r="F91" i="1" s="1"/>
  <c r="C92" i="3" l="1"/>
  <c r="G92" i="3"/>
  <c r="E92" i="3"/>
  <c r="D92" i="3"/>
  <c r="A92" i="3"/>
  <c r="B93" i="3"/>
  <c r="F92" i="3"/>
  <c r="D92" i="1"/>
  <c r="C92" i="1"/>
  <c r="A92" i="1"/>
  <c r="B93" i="1"/>
  <c r="E92" i="1"/>
  <c r="F92" i="1" s="1"/>
  <c r="G93" i="3" l="1"/>
  <c r="B94" i="3"/>
  <c r="F93" i="3"/>
  <c r="D93" i="3"/>
  <c r="C93" i="3"/>
  <c r="E93" i="3"/>
  <c r="A93" i="3"/>
  <c r="G92" i="1"/>
  <c r="C93" i="1" s="1"/>
  <c r="A93" i="1"/>
  <c r="E93" i="1"/>
  <c r="D93" i="1"/>
  <c r="F93" i="1" s="1"/>
  <c r="B94" i="1"/>
  <c r="A94" i="3" l="1"/>
  <c r="G94" i="3"/>
  <c r="E94" i="3"/>
  <c r="D94" i="3"/>
  <c r="C94" i="3"/>
  <c r="F94" i="3"/>
  <c r="B95" i="3"/>
  <c r="G93" i="1"/>
  <c r="D94" i="1"/>
  <c r="F94" i="1" s="1"/>
  <c r="A94" i="1"/>
  <c r="E94" i="1"/>
  <c r="B95" i="1"/>
  <c r="C94" i="1"/>
  <c r="G94" i="1" s="1"/>
  <c r="F95" i="3" l="1"/>
  <c r="E95" i="3"/>
  <c r="B96" i="3"/>
  <c r="D95" i="3"/>
  <c r="C95" i="3"/>
  <c r="A95" i="3"/>
  <c r="G95" i="3"/>
  <c r="E95" i="1"/>
  <c r="A95" i="1"/>
  <c r="D95" i="1"/>
  <c r="F95" i="1" s="1"/>
  <c r="B96" i="1"/>
  <c r="C95" i="1"/>
  <c r="G95" i="1" s="1"/>
  <c r="G96" i="3" l="1"/>
  <c r="F96" i="3"/>
  <c r="E96" i="3"/>
  <c r="D96" i="3"/>
  <c r="C96" i="3"/>
  <c r="A96" i="3"/>
  <c r="B97" i="3"/>
  <c r="B97" i="1"/>
  <c r="C96" i="1"/>
  <c r="D96" i="1"/>
  <c r="A96" i="1"/>
  <c r="E96" i="1"/>
  <c r="G96" i="1" s="1"/>
  <c r="D97" i="3" l="1"/>
  <c r="C97" i="3"/>
  <c r="B98" i="3"/>
  <c r="F97" i="3"/>
  <c r="E97" i="3"/>
  <c r="G97" i="3"/>
  <c r="A97" i="3"/>
  <c r="F96" i="1"/>
  <c r="A97" i="1"/>
  <c r="C97" i="1"/>
  <c r="E97" i="1"/>
  <c r="D97" i="1"/>
  <c r="F97" i="1" s="1"/>
  <c r="B98" i="1"/>
  <c r="B99" i="3" l="1"/>
  <c r="G98" i="3"/>
  <c r="F98" i="3"/>
  <c r="E98" i="3"/>
  <c r="D98" i="3"/>
  <c r="C98" i="3"/>
  <c r="A98" i="3"/>
  <c r="G97" i="1"/>
  <c r="A98" i="1"/>
  <c r="D98" i="1"/>
  <c r="E98" i="1"/>
  <c r="G98" i="1" s="1"/>
  <c r="B99" i="1"/>
  <c r="C98" i="1"/>
  <c r="A99" i="3" l="1"/>
  <c r="B100" i="3"/>
  <c r="G99" i="3"/>
  <c r="F99" i="3"/>
  <c r="E99" i="3"/>
  <c r="D99" i="3"/>
  <c r="C99" i="3"/>
  <c r="F98" i="1"/>
  <c r="B100" i="1"/>
  <c r="C99" i="1"/>
  <c r="G99" i="1" s="1"/>
  <c r="D99" i="1"/>
  <c r="F99" i="1" s="1"/>
  <c r="E99" i="1"/>
  <c r="A99" i="1"/>
  <c r="G100" i="3" l="1"/>
  <c r="F100" i="3"/>
  <c r="B101" i="3"/>
  <c r="E100" i="3"/>
  <c r="D100" i="3"/>
  <c r="C100" i="3"/>
  <c r="A100" i="3"/>
  <c r="C100" i="1"/>
  <c r="B101" i="1"/>
  <c r="D100" i="1"/>
  <c r="A100" i="1"/>
  <c r="E100" i="1"/>
  <c r="G100" i="1" s="1"/>
  <c r="A101" i="3" l="1"/>
  <c r="B102" i="3"/>
  <c r="G101" i="3"/>
  <c r="F101" i="3"/>
  <c r="E101" i="3"/>
  <c r="D101" i="3"/>
  <c r="C101" i="3"/>
  <c r="F100" i="1"/>
  <c r="E101" i="1"/>
  <c r="A101" i="1"/>
  <c r="D101" i="1"/>
  <c r="F101" i="1" s="1"/>
  <c r="B102" i="1"/>
  <c r="C101" i="1"/>
  <c r="G101" i="1" s="1"/>
  <c r="E102" i="3" l="1"/>
  <c r="D102" i="3"/>
  <c r="B103" i="3"/>
  <c r="G102" i="3"/>
  <c r="F102" i="3"/>
  <c r="C102" i="3"/>
  <c r="A102" i="3"/>
  <c r="D102" i="1"/>
  <c r="A102" i="1"/>
  <c r="C102" i="1"/>
  <c r="E102" i="1"/>
  <c r="F102" i="1" s="1"/>
  <c r="B103" i="1"/>
  <c r="B104" i="3" l="1"/>
  <c r="A103" i="3"/>
  <c r="G103" i="3"/>
  <c r="F103" i="3"/>
  <c r="E103" i="3"/>
  <c r="C103" i="3"/>
  <c r="D103" i="3"/>
  <c r="G102" i="1"/>
  <c r="B104" i="1"/>
  <c r="A103" i="1"/>
  <c r="C103" i="1"/>
  <c r="D103" i="1"/>
  <c r="F103" i="1" s="1"/>
  <c r="E103" i="1"/>
  <c r="C104" i="3" l="1"/>
  <c r="B105" i="3"/>
  <c r="G104" i="3"/>
  <c r="F104" i="3"/>
  <c r="E104" i="3"/>
  <c r="D104" i="3"/>
  <c r="A104" i="3"/>
  <c r="G103" i="1"/>
  <c r="A104" i="1"/>
  <c r="B105" i="1"/>
  <c r="E104" i="1"/>
  <c r="D104" i="1"/>
  <c r="C104" i="1"/>
  <c r="G105" i="3" l="1"/>
  <c r="A105" i="3"/>
  <c r="B106" i="3"/>
  <c r="F105" i="3"/>
  <c r="E105" i="3"/>
  <c r="C105" i="3"/>
  <c r="D105" i="3"/>
  <c r="G104" i="1"/>
  <c r="F104" i="1"/>
  <c r="B106" i="1"/>
  <c r="D105" i="1"/>
  <c r="E105" i="1"/>
  <c r="F105" i="1" s="1"/>
  <c r="C105" i="1"/>
  <c r="A105" i="1"/>
  <c r="A106" i="3" l="1"/>
  <c r="B107" i="3"/>
  <c r="G106" i="3"/>
  <c r="F106" i="3"/>
  <c r="E106" i="3"/>
  <c r="D106" i="3"/>
  <c r="C106" i="3"/>
  <c r="G105" i="1"/>
  <c r="B107" i="1"/>
  <c r="C106" i="1"/>
  <c r="D106" i="1"/>
  <c r="A106" i="1"/>
  <c r="E106" i="1"/>
  <c r="G106" i="1" s="1"/>
  <c r="F107" i="3" l="1"/>
  <c r="E107" i="3"/>
  <c r="A107" i="3"/>
  <c r="B108" i="3"/>
  <c r="G107" i="3"/>
  <c r="C107" i="3"/>
  <c r="D107" i="3"/>
  <c r="F106" i="1"/>
  <c r="A107" i="1"/>
  <c r="B108" i="1"/>
  <c r="C107" i="1"/>
  <c r="E107" i="1"/>
  <c r="G107" i="1" s="1"/>
  <c r="D107" i="1"/>
  <c r="F107" i="1" s="1"/>
  <c r="B109" i="3" l="1"/>
  <c r="G108" i="3"/>
  <c r="F108" i="3"/>
  <c r="E108" i="3"/>
  <c r="D108" i="3"/>
  <c r="C108" i="3"/>
  <c r="A108" i="3"/>
  <c r="D108" i="1"/>
  <c r="E108" i="1"/>
  <c r="F108" i="1"/>
  <c r="C108" i="1"/>
  <c r="G108" i="1" s="1"/>
  <c r="A108" i="1"/>
  <c r="B109" i="1"/>
  <c r="D109" i="3" l="1"/>
  <c r="C109" i="3"/>
  <c r="A109" i="3"/>
  <c r="B110" i="3"/>
  <c r="G109" i="3"/>
  <c r="F109" i="3"/>
  <c r="E109" i="3"/>
  <c r="C109" i="1"/>
  <c r="A109" i="1"/>
  <c r="E109" i="1"/>
  <c r="B110" i="1"/>
  <c r="D109" i="1"/>
  <c r="G109" i="1"/>
  <c r="C110" i="1" s="1"/>
  <c r="B111" i="3" l="1"/>
  <c r="G110" i="3"/>
  <c r="F110" i="3"/>
  <c r="E110" i="3"/>
  <c r="D110" i="3"/>
  <c r="C110" i="3"/>
  <c r="A110" i="3"/>
  <c r="F109" i="1"/>
  <c r="B111" i="1"/>
  <c r="E110" i="1"/>
  <c r="G110" i="1" s="1"/>
  <c r="D110" i="1"/>
  <c r="F110" i="1" s="1"/>
  <c r="A110" i="1"/>
  <c r="A111" i="3" l="1"/>
  <c r="D111" i="3"/>
  <c r="C111" i="3"/>
  <c r="B112" i="3"/>
  <c r="G111" i="3"/>
  <c r="F111" i="3"/>
  <c r="E111" i="3"/>
  <c r="E111" i="1"/>
  <c r="A111" i="1"/>
  <c r="C111" i="1"/>
  <c r="D111" i="1"/>
  <c r="F111" i="1" s="1"/>
  <c r="G111" i="1"/>
  <c r="B112" i="1"/>
  <c r="G112" i="3" l="1"/>
  <c r="F112" i="3"/>
  <c r="B113" i="3"/>
  <c r="E112" i="3"/>
  <c r="D112" i="3"/>
  <c r="C112" i="3"/>
  <c r="A112" i="3"/>
  <c r="B113" i="1"/>
  <c r="E112" i="1"/>
  <c r="C112" i="1"/>
  <c r="G112" i="1" s="1"/>
  <c r="D112" i="1"/>
  <c r="F112" i="1" s="1"/>
  <c r="A112" i="1"/>
  <c r="D113" i="3" l="1"/>
  <c r="C113" i="3"/>
  <c r="A113" i="3"/>
  <c r="B114" i="3"/>
  <c r="G113" i="3"/>
  <c r="F113" i="3"/>
  <c r="E113" i="3"/>
  <c r="A113" i="1"/>
  <c r="C113" i="1"/>
  <c r="E113" i="1"/>
  <c r="B114" i="1"/>
  <c r="D113" i="1"/>
  <c r="F113" i="1" s="1"/>
  <c r="E114" i="3" l="1"/>
  <c r="D114" i="3"/>
  <c r="B115" i="3"/>
  <c r="G114" i="3"/>
  <c r="F114" i="3"/>
  <c r="C114" i="3"/>
  <c r="A114" i="3"/>
  <c r="G113" i="1"/>
  <c r="A114" i="1"/>
  <c r="E114" i="1"/>
  <c r="C114" i="1"/>
  <c r="G114" i="1" s="1"/>
  <c r="B115" i="1"/>
  <c r="D114" i="1"/>
  <c r="F114" i="1" s="1"/>
  <c r="B116" i="3" l="1"/>
  <c r="D115" i="3"/>
  <c r="C115" i="3"/>
  <c r="A115" i="3"/>
  <c r="G115" i="3"/>
  <c r="E115" i="3"/>
  <c r="F115" i="3"/>
  <c r="B116" i="1"/>
  <c r="C115" i="1"/>
  <c r="D115" i="1"/>
  <c r="A115" i="1"/>
  <c r="E115" i="1"/>
  <c r="G115" i="1" s="1"/>
  <c r="C116" i="3" l="1"/>
  <c r="B117" i="3"/>
  <c r="G116" i="3"/>
  <c r="F116" i="3"/>
  <c r="E116" i="3"/>
  <c r="D116" i="3"/>
  <c r="A116" i="3"/>
  <c r="F115" i="1"/>
  <c r="C116" i="1"/>
  <c r="D116" i="1"/>
  <c r="A116" i="1"/>
  <c r="B117" i="1"/>
  <c r="E116" i="1"/>
  <c r="G116" i="1" s="1"/>
  <c r="G117" i="3" l="1"/>
  <c r="D117" i="3"/>
  <c r="C117" i="3"/>
  <c r="A117" i="3"/>
  <c r="B118" i="3"/>
  <c r="E117" i="3"/>
  <c r="F117" i="3"/>
  <c r="F116" i="1"/>
  <c r="E117" i="1"/>
  <c r="A117" i="1"/>
  <c r="D117" i="1"/>
  <c r="F117" i="1" s="1"/>
  <c r="B118" i="1"/>
  <c r="C117" i="1"/>
  <c r="G117" i="1" s="1"/>
  <c r="A118" i="3" l="1"/>
  <c r="B119" i="3"/>
  <c r="G118" i="3"/>
  <c r="F118" i="3"/>
  <c r="E118" i="3"/>
  <c r="D118" i="3"/>
  <c r="C118" i="3"/>
  <c r="D118" i="1"/>
  <c r="A118" i="1"/>
  <c r="C118" i="1"/>
  <c r="G118" i="1" s="1"/>
  <c r="B119" i="1"/>
  <c r="E118" i="1"/>
  <c r="F118" i="1" s="1"/>
  <c r="F119" i="3" l="1"/>
  <c r="E119" i="3"/>
  <c r="D119" i="3"/>
  <c r="C119" i="3"/>
  <c r="A119" i="3"/>
  <c r="B120" i="3"/>
  <c r="G119" i="3"/>
  <c r="B120" i="1"/>
  <c r="D119" i="1"/>
  <c r="E119" i="1"/>
  <c r="A119" i="1"/>
  <c r="C119" i="1"/>
  <c r="G119" i="1" s="1"/>
  <c r="B121" i="3" l="1"/>
  <c r="G120" i="3"/>
  <c r="F120" i="3"/>
  <c r="E120" i="3"/>
  <c r="D120" i="3"/>
  <c r="C120" i="3"/>
  <c r="A120" i="3"/>
  <c r="F119" i="1"/>
  <c r="A120" i="1"/>
  <c r="D120" i="1"/>
  <c r="E120" i="1"/>
  <c r="C120" i="1"/>
  <c r="B121" i="1"/>
  <c r="D121" i="3" l="1"/>
  <c r="C121" i="3"/>
  <c r="F121" i="3"/>
  <c r="E121" i="3"/>
  <c r="A121" i="3"/>
  <c r="B122" i="3"/>
  <c r="G121" i="3"/>
  <c r="F120" i="1"/>
  <c r="G120" i="1"/>
  <c r="B122" i="1"/>
  <c r="A121" i="1"/>
  <c r="D121" i="1"/>
  <c r="F121" i="1" s="1"/>
  <c r="E121" i="1"/>
  <c r="C121" i="1"/>
  <c r="B123" i="3" l="1"/>
  <c r="G122" i="3"/>
  <c r="F122" i="3"/>
  <c r="E122" i="3"/>
  <c r="D122" i="3"/>
  <c r="C122" i="3"/>
  <c r="A122" i="3"/>
  <c r="G121" i="1"/>
  <c r="B123" i="1"/>
  <c r="C122" i="1"/>
  <c r="D122" i="1"/>
  <c r="A122" i="1"/>
  <c r="E122" i="1"/>
  <c r="G122" i="1" s="1"/>
  <c r="A123" i="3" l="1"/>
  <c r="F123" i="3"/>
  <c r="E123" i="3"/>
  <c r="D123" i="3"/>
  <c r="C123" i="3"/>
  <c r="B124" i="3"/>
  <c r="G123" i="3"/>
  <c r="F122" i="1"/>
  <c r="A123" i="1"/>
  <c r="C123" i="1"/>
  <c r="D123" i="1"/>
  <c r="F123" i="1" s="1"/>
  <c r="B124" i="1"/>
  <c r="E123" i="1"/>
  <c r="G123" i="1" s="1"/>
  <c r="G124" i="3" l="1"/>
  <c r="F124" i="3"/>
  <c r="B125" i="3"/>
  <c r="E124" i="3"/>
  <c r="D124" i="3"/>
  <c r="C124" i="3"/>
  <c r="A124" i="3"/>
  <c r="D124" i="1"/>
  <c r="E124" i="1"/>
  <c r="F124" i="1" s="1"/>
  <c r="A124" i="1"/>
  <c r="C124" i="1"/>
  <c r="G124" i="1" s="1"/>
  <c r="B125" i="1"/>
  <c r="F125" i="3" l="1"/>
  <c r="E125" i="3"/>
  <c r="D125" i="3"/>
  <c r="C125" i="3"/>
  <c r="A125" i="3"/>
  <c r="B126" i="3"/>
  <c r="G125" i="3"/>
  <c r="C125" i="1"/>
  <c r="A125" i="1"/>
  <c r="B126" i="1"/>
  <c r="D125" i="1"/>
  <c r="F125" i="1" s="1"/>
  <c r="E125" i="1"/>
  <c r="G125" i="1" s="1"/>
  <c r="E126" i="3" l="1"/>
  <c r="D126" i="3"/>
  <c r="B127" i="3"/>
  <c r="G126" i="3"/>
  <c r="F126" i="3"/>
  <c r="C126" i="3"/>
  <c r="A126" i="3"/>
  <c r="B127" i="1"/>
  <c r="E126" i="1"/>
  <c r="A126" i="1"/>
  <c r="D126" i="1"/>
  <c r="F126" i="1" s="1"/>
  <c r="C126" i="1"/>
  <c r="G126" i="1" s="1"/>
  <c r="B128" i="3" l="1"/>
  <c r="F127" i="3"/>
  <c r="E127" i="3"/>
  <c r="D127" i="3"/>
  <c r="C127" i="3"/>
  <c r="A127" i="3"/>
  <c r="G127" i="3"/>
  <c r="E127" i="1"/>
  <c r="D127" i="1"/>
  <c r="F127" i="1" s="1"/>
  <c r="C127" i="1"/>
  <c r="G127" i="1" s="1"/>
  <c r="A127" i="1"/>
  <c r="B128" i="1"/>
  <c r="C128" i="3" l="1"/>
  <c r="B129" i="3"/>
  <c r="G128" i="3"/>
  <c r="F128" i="3"/>
  <c r="E128" i="3"/>
  <c r="D128" i="3"/>
  <c r="A128" i="3"/>
  <c r="B129" i="1"/>
  <c r="A128" i="1"/>
  <c r="D128" i="1"/>
  <c r="E128" i="1"/>
  <c r="C128" i="1"/>
  <c r="G129" i="3" l="1"/>
  <c r="F129" i="3"/>
  <c r="B130" i="3"/>
  <c r="E129" i="3"/>
  <c r="D129" i="3"/>
  <c r="C129" i="3"/>
  <c r="A129" i="3"/>
  <c r="G128" i="1"/>
  <c r="F128" i="1"/>
  <c r="A129" i="1"/>
  <c r="C129" i="1"/>
  <c r="G129" i="1" s="1"/>
  <c r="E129" i="1"/>
  <c r="B130" i="1"/>
  <c r="D129" i="1"/>
  <c r="F129" i="1" s="1"/>
  <c r="A130" i="3" l="1"/>
  <c r="B131" i="3"/>
  <c r="G130" i="3"/>
  <c r="F130" i="3"/>
  <c r="E130" i="3"/>
  <c r="C130" i="3"/>
  <c r="D130" i="3"/>
  <c r="A130" i="1"/>
  <c r="D130" i="1"/>
  <c r="B131" i="1"/>
  <c r="C130" i="1"/>
  <c r="E130" i="1"/>
  <c r="F131" i="3" l="1"/>
  <c r="E131" i="3"/>
  <c r="D131" i="3"/>
  <c r="B132" i="3"/>
  <c r="G131" i="3"/>
  <c r="C131" i="3"/>
  <c r="A131" i="3"/>
  <c r="G130" i="1"/>
  <c r="F130" i="1"/>
  <c r="B132" i="1"/>
  <c r="C131" i="1"/>
  <c r="E131" i="1"/>
  <c r="G131" i="1" s="1"/>
  <c r="A131" i="1"/>
  <c r="D131" i="1"/>
  <c r="F131" i="1" s="1"/>
  <c r="B133" i="3" l="1"/>
  <c r="C132" i="3"/>
  <c r="A132" i="3"/>
  <c r="G132" i="3"/>
  <c r="F132" i="3"/>
  <c r="D132" i="3"/>
  <c r="E132" i="3"/>
  <c r="A132" i="1"/>
  <c r="C132" i="1"/>
  <c r="E132" i="1"/>
  <c r="G132" i="1" s="1"/>
  <c r="B133" i="1"/>
  <c r="D132" i="1"/>
  <c r="F132" i="1" s="1"/>
  <c r="D133" i="3" l="1"/>
  <c r="C133" i="3"/>
  <c r="B134" i="3"/>
  <c r="G133" i="3"/>
  <c r="F133" i="3"/>
  <c r="E133" i="3"/>
  <c r="A133" i="3"/>
  <c r="C133" i="1"/>
  <c r="A133" i="1"/>
  <c r="B134" i="1"/>
  <c r="D133" i="1"/>
  <c r="F133" i="1" s="1"/>
  <c r="E133" i="1"/>
  <c r="B135" i="3" l="1"/>
  <c r="G134" i="3"/>
  <c r="D134" i="3"/>
  <c r="C134" i="3"/>
  <c r="A134" i="3"/>
  <c r="F134" i="3"/>
  <c r="E134" i="3"/>
  <c r="G133" i="1"/>
  <c r="B135" i="1"/>
  <c r="D134" i="1"/>
  <c r="A134" i="1"/>
  <c r="E134" i="1"/>
  <c r="F134" i="1" s="1"/>
  <c r="C134" i="1"/>
  <c r="A135" i="3" l="1"/>
  <c r="B136" i="3"/>
  <c r="G135" i="3"/>
  <c r="F135" i="3"/>
  <c r="E135" i="3"/>
  <c r="D135" i="3"/>
  <c r="C135" i="3"/>
  <c r="G134" i="1"/>
  <c r="A135" i="1"/>
  <c r="C135" i="1"/>
  <c r="D135" i="1"/>
  <c r="E135" i="1"/>
  <c r="F135" i="1"/>
  <c r="G135" i="1"/>
  <c r="B136" i="1"/>
  <c r="G136" i="3" l="1"/>
  <c r="F136" i="3"/>
  <c r="E136" i="3"/>
  <c r="D136" i="3"/>
  <c r="C136" i="3"/>
  <c r="A136" i="3"/>
  <c r="B137" i="3"/>
  <c r="F136" i="1"/>
  <c r="A136" i="1"/>
  <c r="E136" i="1"/>
  <c r="C136" i="1"/>
  <c r="D136" i="1"/>
  <c r="B137" i="1"/>
  <c r="G136" i="1"/>
  <c r="A137" i="3" l="1"/>
  <c r="B138" i="3"/>
  <c r="G137" i="3"/>
  <c r="F137" i="3"/>
  <c r="E137" i="3"/>
  <c r="D137" i="3"/>
  <c r="C137" i="3"/>
  <c r="F137" i="1"/>
  <c r="A137" i="1"/>
  <c r="B138" i="1"/>
  <c r="D137" i="1"/>
  <c r="E137" i="1"/>
  <c r="G137" i="1"/>
  <c r="C137" i="1"/>
  <c r="E138" i="3" l="1"/>
  <c r="D138" i="3"/>
  <c r="C138" i="3"/>
  <c r="B139" i="3"/>
  <c r="G138" i="3"/>
  <c r="F138" i="3"/>
  <c r="A138" i="3"/>
  <c r="C138" i="1"/>
  <c r="D138" i="1"/>
  <c r="E138" i="1"/>
  <c r="A138" i="1"/>
  <c r="F138" i="1"/>
  <c r="G138" i="1"/>
  <c r="B139" i="1"/>
  <c r="B140" i="3" l="1"/>
  <c r="A139" i="3"/>
  <c r="G139" i="3"/>
  <c r="F139" i="3"/>
  <c r="E139" i="3"/>
  <c r="D139" i="3"/>
  <c r="C139" i="3"/>
  <c r="A139" i="1"/>
  <c r="B140" i="1"/>
  <c r="D139" i="1"/>
  <c r="C139" i="1"/>
  <c r="F139" i="1"/>
  <c r="G139" i="1"/>
  <c r="E139" i="1"/>
  <c r="C140" i="3" l="1"/>
  <c r="A140" i="3"/>
  <c r="B141" i="3"/>
  <c r="G140" i="3"/>
  <c r="F140" i="3"/>
  <c r="E140" i="3"/>
  <c r="D140" i="3"/>
  <c r="D140" i="1"/>
  <c r="E140" i="1"/>
  <c r="F140" i="1"/>
  <c r="G140" i="1"/>
  <c r="B141" i="1"/>
  <c r="C140" i="1"/>
  <c r="A140" i="1"/>
  <c r="G141" i="3" l="1"/>
  <c r="F141" i="3"/>
  <c r="C141" i="3"/>
  <c r="A141" i="3"/>
  <c r="B142" i="3"/>
  <c r="D141" i="3"/>
  <c r="E141" i="3"/>
  <c r="C141" i="1"/>
  <c r="D141" i="1"/>
  <c r="F141" i="1"/>
  <c r="B142" i="1"/>
  <c r="A141" i="1"/>
  <c r="G141" i="1"/>
  <c r="E141" i="1"/>
  <c r="A142" i="3" l="1"/>
  <c r="B143" i="3"/>
  <c r="G142" i="3"/>
  <c r="F142" i="3"/>
  <c r="E142" i="3"/>
  <c r="D142" i="3"/>
  <c r="C142" i="3"/>
  <c r="G142" i="1"/>
  <c r="D142" i="1"/>
  <c r="C142" i="1"/>
  <c r="F142" i="1"/>
  <c r="A142" i="1"/>
  <c r="E142" i="1"/>
  <c r="B143" i="1"/>
  <c r="F143" i="3" l="1"/>
  <c r="E143" i="3"/>
  <c r="D143" i="3"/>
  <c r="G143" i="3"/>
  <c r="C143" i="3"/>
  <c r="A143" i="3"/>
  <c r="F143" i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<sst xmlns="http://schemas.openxmlformats.org/spreadsheetml/2006/main" count="38" uniqueCount="18">
  <si>
    <t>Lisa nr 3</t>
  </si>
  <si>
    <t>Üürilepingu nr KPJ-4/2022-221 lisale nr 6.1</t>
  </si>
  <si>
    <t xml:space="preserve">Kapitalikomponendi annuiteetmaksegraafik - 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</si>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</sst>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 4" xfId="2" xr:uid="{C518EF32-F477-4C7A-A1F1-D1D69E16654D}"/>
    <cellStyle name="Normaallaad 5" xfId="3" xr:uid="{D31744A0-47DA-4E5B-BA04-7BBAD1DFDCE8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C22" sqref="C22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>
      <c r="A1" s="1"/>
      <c r="B1" s="1"/>
      <c r="C1" s="1"/>
      <c r="D1" s="1"/>
      <c r="E1" s="1"/>
      <c r="F1" s="1"/>
      <c r="G1" s="41" t="s">
        <v>0</v>
      </c>
    </row>
    <row r="2" spans="1:16">
      <c r="A2" s="1"/>
      <c r="B2" s="1"/>
      <c r="C2" s="1"/>
      <c r="D2" s="1"/>
      <c r="E2" s="1"/>
      <c r="F2" s="3"/>
      <c r="G2" s="42" t="s">
        <v>1</v>
      </c>
    </row>
    <row r="3" spans="1:16">
      <c r="A3" s="1"/>
      <c r="B3" s="1"/>
      <c r="C3" s="1"/>
      <c r="D3" s="1"/>
      <c r="E3" s="1"/>
      <c r="F3" s="3"/>
      <c r="G3" s="32"/>
    </row>
    <row r="4" spans="1:16" ht="21">
      <c r="A4" s="1"/>
      <c r="B4" s="4" t="s">
        <v>2</v>
      </c>
      <c r="C4" s="1"/>
      <c r="D4" s="1"/>
      <c r="E4" s="5"/>
      <c r="F4" s="6"/>
      <c r="G4" s="33"/>
      <c r="K4" s="7"/>
      <c r="L4" s="8"/>
    </row>
    <row r="5" spans="1:16">
      <c r="A5" s="1"/>
      <c r="B5" s="1"/>
      <c r="C5" s="1"/>
      <c r="D5" s="1"/>
      <c r="E5" s="1"/>
      <c r="F5" s="6"/>
      <c r="G5" s="34"/>
      <c r="K5" s="9"/>
      <c r="L5" s="8"/>
    </row>
    <row r="6" spans="1:16">
      <c r="A6" s="1"/>
      <c r="B6" s="10" t="s">
        <v>3</v>
      </c>
      <c r="C6" s="11"/>
      <c r="D6" s="12"/>
      <c r="E6" s="13">
        <v>45292</v>
      </c>
      <c r="F6" s="14"/>
      <c r="G6" s="34"/>
      <c r="K6" s="15"/>
      <c r="L6" s="15"/>
    </row>
    <row r="7" spans="1:16">
      <c r="A7" s="1"/>
      <c r="B7" s="16" t="s">
        <v>4</v>
      </c>
      <c r="C7" s="17"/>
      <c r="E7" s="18">
        <v>2</v>
      </c>
      <c r="F7" s="19" t="s">
        <v>5</v>
      </c>
      <c r="G7" s="34"/>
      <c r="J7" s="39"/>
      <c r="K7" s="20"/>
      <c r="L7" s="20"/>
    </row>
    <row r="8" spans="1:16">
      <c r="A8" s="1"/>
      <c r="B8" s="16" t="s">
        <v>6</v>
      </c>
      <c r="C8" s="17"/>
      <c r="D8" s="21">
        <f>E6-1</f>
        <v>45291</v>
      </c>
      <c r="E8" s="37">
        <v>13156.184999999999</v>
      </c>
      <c r="F8" s="19" t="s">
        <v>7</v>
      </c>
      <c r="G8" s="34"/>
      <c r="J8" s="39"/>
      <c r="K8" s="20"/>
      <c r="L8" s="20"/>
    </row>
    <row r="9" spans="1:16">
      <c r="A9" s="1"/>
      <c r="B9" s="16" t="s">
        <v>8</v>
      </c>
      <c r="C9" s="17"/>
      <c r="D9" s="21">
        <f>EOMONTH(D8,E7)</f>
        <v>45351</v>
      </c>
      <c r="E9" s="37">
        <v>0</v>
      </c>
      <c r="F9" s="19" t="s">
        <v>7</v>
      </c>
      <c r="G9" s="34"/>
      <c r="J9" s="39"/>
      <c r="K9" s="20"/>
      <c r="L9" s="20"/>
    </row>
    <row r="10" spans="1:16">
      <c r="A10" s="1"/>
      <c r="B10" s="16" t="s">
        <v>9</v>
      </c>
      <c r="C10" s="17"/>
      <c r="E10" s="22">
        <v>1</v>
      </c>
      <c r="F10" s="19"/>
      <c r="G10" s="34"/>
      <c r="J10" s="39"/>
      <c r="K10" s="23"/>
      <c r="L10" s="23"/>
    </row>
    <row r="11" spans="1:16">
      <c r="A11" s="1"/>
      <c r="B11" s="24" t="s">
        <v>10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>
      <c r="A12" s="1"/>
      <c r="B12" s="18"/>
      <c r="C12" s="17"/>
      <c r="E12" s="28"/>
      <c r="F12" s="18"/>
      <c r="G12" s="35"/>
      <c r="K12" s="20"/>
      <c r="L12" s="20"/>
      <c r="M12" s="23"/>
    </row>
    <row r="13" spans="1:16">
      <c r="G13" s="8"/>
      <c r="L13" s="20"/>
      <c r="M13" s="23"/>
    </row>
    <row r="14" spans="1:16" ht="15.75" thickBot="1">
      <c r="A14" s="29" t="s">
        <v>11</v>
      </c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36" t="s">
        <v>17</v>
      </c>
      <c r="K14" s="20"/>
      <c r="L14" s="20"/>
      <c r="M14" s="23"/>
    </row>
    <row r="15" spans="1:16">
      <c r="A15" s="30">
        <f>IF(B15="","",E6)</f>
        <v>45292</v>
      </c>
      <c r="B15" s="17">
        <f>IF(E7&gt;0,1,"")</f>
        <v>1</v>
      </c>
      <c r="C15" s="6">
        <f>IF(B15="","",E8)</f>
        <v>13156.184999999999</v>
      </c>
      <c r="D15" s="31">
        <f>IF(B15="","",IPMT($E$11/12,B15,$E$7,-$E$8,$E$9,0))</f>
        <v>62.491878749999998</v>
      </c>
      <c r="E15" s="31">
        <f>IF(B15="","",PPMT($E$11/12,B15,$E$7,-$E$8,$E$9,0))</f>
        <v>6562.5065469509918</v>
      </c>
      <c r="F15" s="31">
        <f>IF(B15="","",SUM(D15:E15))</f>
        <v>6624.9984257009919</v>
      </c>
      <c r="G15" s="6">
        <f>IF(B15="","",SUM(C15)-SUM(E15))</f>
        <v>6593.6784530490077</v>
      </c>
      <c r="K15" s="20"/>
      <c r="L15" s="20"/>
      <c r="M15" s="23"/>
    </row>
    <row r="16" spans="1:16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6593.6784530490077</v>
      </c>
      <c r="D16" s="31">
        <f>IF(B16="","",IPMT($E$11/12,B16,$E$7,-$E$8,$E$9,0))</f>
        <v>31.319972651982791</v>
      </c>
      <c r="E16" s="31">
        <f>IF(B16="","",PPMT($E$11/12,B16,$E$7,-$E$8,$E$9,0))</f>
        <v>6593.6784530490086</v>
      </c>
      <c r="F16" s="31">
        <f t="shared" ref="F16" si="0">IF(B16="","",SUM(D16:E16))</f>
        <v>6624.998425700991</v>
      </c>
      <c r="G16" s="6">
        <f t="shared" ref="G16" si="1">IF(B16="","",SUM(C16)-SUM(E16))</f>
        <v>-9.0949470177292824E-13</v>
      </c>
      <c r="K16" s="20"/>
      <c r="L16" s="20"/>
      <c r="M16" s="23"/>
    </row>
    <row r="17" spans="1:13">
      <c r="A17" s="30" t="str">
        <f t="shared" ref="A17:A74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74" si="4">IF(B17="","",G16)</f>
        <v/>
      </c>
      <c r="D17" s="31" t="str">
        <f t="shared" ref="D17:D74" si="5">IF(B17="","",IPMT($E$11/12,B17,$E$7,-$E$8,$E$9,0))</f>
        <v/>
      </c>
      <c r="E17" s="31" t="str">
        <f t="shared" ref="E17:E74" si="6">IF(B17="","",PPMT($E$11/12,B17,$E$7,-$E$8,$E$9,0))</f>
        <v/>
      </c>
      <c r="F17" s="31" t="str">
        <f t="shared" ref="F17:F74" si="7">IF(B17="","",SUM(D17:E17))</f>
        <v/>
      </c>
      <c r="G17" s="6" t="str">
        <f t="shared" ref="G17:G74" si="8">IF(B17="","",SUM(C17)-SUM(E17))</f>
        <v/>
      </c>
      <c r="K17" s="20"/>
      <c r="L17" s="20"/>
      <c r="M17" s="23"/>
    </row>
    <row r="18" spans="1:13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8"/>
        <v/>
      </c>
      <c r="K18" s="20"/>
      <c r="L18" s="20"/>
      <c r="M18" s="23"/>
    </row>
    <row r="19" spans="1:13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8"/>
        <v/>
      </c>
      <c r="K19" s="20"/>
      <c r="L19" s="20"/>
      <c r="M19" s="23"/>
    </row>
    <row r="20" spans="1:13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8"/>
        <v/>
      </c>
      <c r="K20" s="20"/>
      <c r="L20" s="20"/>
      <c r="M20" s="23"/>
    </row>
    <row r="21" spans="1:13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8"/>
        <v/>
      </c>
      <c r="K21" s="20"/>
      <c r="L21" s="20"/>
      <c r="M21" s="23"/>
    </row>
    <row r="22" spans="1:13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8"/>
        <v/>
      </c>
      <c r="K22" s="20"/>
      <c r="L22" s="20"/>
      <c r="M22" s="23"/>
    </row>
    <row r="23" spans="1:13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8"/>
        <v/>
      </c>
      <c r="K23" s="20"/>
      <c r="L23" s="20"/>
      <c r="M23" s="23"/>
    </row>
    <row r="24" spans="1:13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8"/>
        <v/>
      </c>
      <c r="K24" s="20"/>
      <c r="L24" s="20"/>
      <c r="M24" s="23"/>
    </row>
    <row r="25" spans="1:13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8"/>
        <v/>
      </c>
    </row>
    <row r="26" spans="1:13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8"/>
        <v/>
      </c>
    </row>
    <row r="27" spans="1:13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8"/>
        <v/>
      </c>
    </row>
    <row r="28" spans="1:13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8"/>
        <v/>
      </c>
    </row>
    <row r="29" spans="1:13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8"/>
        <v/>
      </c>
    </row>
    <row r="30" spans="1:13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8"/>
        <v/>
      </c>
    </row>
    <row r="31" spans="1:13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8"/>
        <v/>
      </c>
    </row>
    <row r="32" spans="1:13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8"/>
        <v/>
      </c>
    </row>
    <row r="33" spans="1:7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8"/>
        <v/>
      </c>
    </row>
    <row r="34" spans="1:7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8"/>
        <v/>
      </c>
    </row>
    <row r="35" spans="1:7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8"/>
        <v/>
      </c>
    </row>
    <row r="36" spans="1:7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8"/>
        <v/>
      </c>
    </row>
    <row r="37" spans="1:7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8"/>
        <v/>
      </c>
    </row>
    <row r="38" spans="1:7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8"/>
        <v/>
      </c>
    </row>
    <row r="39" spans="1:7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8"/>
        <v/>
      </c>
    </row>
    <row r="40" spans="1:7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8"/>
        <v/>
      </c>
    </row>
    <row r="41" spans="1:7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8"/>
        <v/>
      </c>
    </row>
    <row r="42" spans="1:7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8"/>
        <v/>
      </c>
    </row>
    <row r="43" spans="1:7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8"/>
        <v/>
      </c>
    </row>
    <row r="44" spans="1:7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8"/>
        <v/>
      </c>
    </row>
    <row r="45" spans="1:7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8"/>
        <v/>
      </c>
    </row>
    <row r="46" spans="1:7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8"/>
        <v/>
      </c>
    </row>
    <row r="47" spans="1:7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8"/>
        <v/>
      </c>
    </row>
    <row r="48" spans="1:7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8"/>
        <v/>
      </c>
    </row>
    <row r="49" spans="1:7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8"/>
        <v/>
      </c>
    </row>
    <row r="50" spans="1:7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8"/>
        <v/>
      </c>
    </row>
    <row r="51" spans="1:7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8"/>
        <v/>
      </c>
    </row>
    <row r="52" spans="1:7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8"/>
        <v/>
      </c>
    </row>
    <row r="53" spans="1:7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8"/>
        <v/>
      </c>
    </row>
    <row r="54" spans="1:7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8"/>
        <v/>
      </c>
    </row>
    <row r="55" spans="1:7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8"/>
        <v/>
      </c>
    </row>
    <row r="56" spans="1:7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8"/>
        <v/>
      </c>
    </row>
    <row r="57" spans="1:7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8"/>
        <v/>
      </c>
    </row>
    <row r="58" spans="1:7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8"/>
        <v/>
      </c>
    </row>
    <row r="59" spans="1:7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8"/>
        <v/>
      </c>
    </row>
    <row r="60" spans="1:7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8"/>
        <v/>
      </c>
    </row>
    <row r="61" spans="1:7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8"/>
        <v/>
      </c>
    </row>
    <row r="62" spans="1:7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8"/>
        <v/>
      </c>
    </row>
    <row r="63" spans="1:7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8"/>
        <v/>
      </c>
    </row>
    <row r="64" spans="1:7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8"/>
        <v/>
      </c>
    </row>
    <row r="65" spans="1:7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8"/>
        <v/>
      </c>
    </row>
    <row r="66" spans="1:7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8"/>
        <v/>
      </c>
    </row>
    <row r="67" spans="1:7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8"/>
        <v/>
      </c>
    </row>
    <row r="68" spans="1:7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8"/>
        <v/>
      </c>
    </row>
    <row r="69" spans="1:7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8"/>
        <v/>
      </c>
    </row>
    <row r="70" spans="1:7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8"/>
        <v/>
      </c>
    </row>
    <row r="71" spans="1:7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8"/>
        <v/>
      </c>
    </row>
    <row r="72" spans="1:7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8"/>
        <v/>
      </c>
    </row>
    <row r="73" spans="1:7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8"/>
        <v/>
      </c>
    </row>
    <row r="74" spans="1:7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8"/>
        <v/>
      </c>
    </row>
    <row r="75" spans="1:7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5025-23C1-4476-86C8-D8A96838A1F7}">
  <dimension ref="A1:P143"/>
  <sheetViews>
    <sheetView zoomScaleNormal="100" workbookViewId="0">
      <selection activeCell="J8" sqref="J8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>
      <c r="A1" s="1"/>
      <c r="B1" s="1"/>
      <c r="C1" s="1"/>
      <c r="D1" s="1"/>
      <c r="E1" s="1"/>
      <c r="F1" s="1"/>
      <c r="G1" s="41" t="s">
        <v>0</v>
      </c>
    </row>
    <row r="2" spans="1:16">
      <c r="A2" s="1"/>
      <c r="B2" s="1"/>
      <c r="C2" s="1"/>
      <c r="D2" s="1"/>
      <c r="E2" s="1"/>
      <c r="F2" s="3"/>
      <c r="G2" s="42" t="s">
        <v>1</v>
      </c>
    </row>
    <row r="3" spans="1:16">
      <c r="A3" s="1"/>
      <c r="B3" s="1"/>
      <c r="C3" s="1"/>
      <c r="D3" s="1"/>
      <c r="E3" s="1"/>
      <c r="F3" s="3"/>
      <c r="G3" s="32"/>
    </row>
    <row r="4" spans="1:16" ht="21">
      <c r="A4" s="1"/>
      <c r="B4" s="4" t="s">
        <v>2</v>
      </c>
      <c r="C4" s="1"/>
      <c r="D4" s="1"/>
      <c r="E4" s="5"/>
      <c r="F4" s="6"/>
      <c r="G4" s="33"/>
      <c r="K4" s="7"/>
      <c r="L4" s="8"/>
    </row>
    <row r="5" spans="1:16">
      <c r="A5" s="1"/>
      <c r="B5" s="1"/>
      <c r="C5" s="1"/>
      <c r="D5" s="1"/>
      <c r="E5" s="1"/>
      <c r="F5" s="6"/>
      <c r="G5" s="34"/>
      <c r="K5" s="9"/>
      <c r="L5" s="8"/>
    </row>
    <row r="6" spans="1:16">
      <c r="A6" s="1"/>
      <c r="B6" s="10" t="s">
        <v>3</v>
      </c>
      <c r="C6" s="11"/>
      <c r="D6" s="12"/>
      <c r="E6" s="13">
        <v>45292</v>
      </c>
      <c r="F6" s="14"/>
      <c r="G6" s="34"/>
      <c r="K6" s="15"/>
      <c r="L6" s="15"/>
    </row>
    <row r="7" spans="1:16">
      <c r="A7" s="1"/>
      <c r="B7" s="16" t="s">
        <v>4</v>
      </c>
      <c r="C7" s="17"/>
      <c r="E7" s="18">
        <v>2</v>
      </c>
      <c r="F7" s="19" t="s">
        <v>5</v>
      </c>
      <c r="G7" s="34"/>
      <c r="J7" s="39"/>
      <c r="K7" s="20"/>
      <c r="L7" s="20"/>
    </row>
    <row r="8" spans="1:16">
      <c r="A8" s="1"/>
      <c r="B8" s="16" t="s">
        <v>6</v>
      </c>
      <c r="C8" s="17"/>
      <c r="D8" s="21">
        <f>E6-1</f>
        <v>45291</v>
      </c>
      <c r="E8" s="37">
        <v>3988.4250000000002</v>
      </c>
      <c r="F8" s="19" t="s">
        <v>7</v>
      </c>
      <c r="G8" s="34"/>
      <c r="J8" s="39"/>
      <c r="K8" s="20"/>
      <c r="L8" s="20"/>
    </row>
    <row r="9" spans="1:16">
      <c r="A9" s="1"/>
      <c r="B9" s="16" t="s">
        <v>8</v>
      </c>
      <c r="C9" s="17"/>
      <c r="D9" s="21">
        <f>EOMONTH(D8,E7)</f>
        <v>45351</v>
      </c>
      <c r="E9" s="37">
        <v>0</v>
      </c>
      <c r="F9" s="19" t="s">
        <v>7</v>
      </c>
      <c r="G9" s="34"/>
      <c r="J9" s="39"/>
      <c r="K9" s="20"/>
      <c r="L9" s="20"/>
    </row>
    <row r="10" spans="1:16">
      <c r="A10" s="1"/>
      <c r="B10" s="16" t="s">
        <v>9</v>
      </c>
      <c r="C10" s="17"/>
      <c r="E10" s="22">
        <v>1</v>
      </c>
      <c r="F10" s="19"/>
      <c r="G10" s="34"/>
      <c r="J10" s="39"/>
      <c r="K10" s="23"/>
      <c r="L10" s="23"/>
    </row>
    <row r="11" spans="1:16">
      <c r="A11" s="1"/>
      <c r="B11" s="24" t="s">
        <v>10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>
      <c r="A12" s="1"/>
      <c r="B12" s="18"/>
      <c r="C12" s="17"/>
      <c r="E12" s="28"/>
      <c r="F12" s="18"/>
      <c r="G12" s="35"/>
      <c r="K12" s="20"/>
      <c r="L12" s="20"/>
      <c r="M12" s="23"/>
    </row>
    <row r="13" spans="1:16">
      <c r="G13" s="8"/>
      <c r="L13" s="20"/>
      <c r="M13" s="23"/>
    </row>
    <row r="14" spans="1:16" ht="15.75" thickBot="1">
      <c r="A14" s="29" t="s">
        <v>11</v>
      </c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36" t="s">
        <v>17</v>
      </c>
      <c r="K14" s="20"/>
      <c r="L14" s="20"/>
      <c r="M14" s="23"/>
    </row>
    <row r="15" spans="1:16">
      <c r="A15" s="30">
        <f>IF(B15="","",E6)</f>
        <v>45292</v>
      </c>
      <c r="B15" s="17">
        <f>IF(E7&gt;0,1,"")</f>
        <v>1</v>
      </c>
      <c r="C15" s="6">
        <f>IF(B15="","",E8)</f>
        <v>3988.4250000000002</v>
      </c>
      <c r="D15" s="31">
        <f>IF(B15="","",IPMT($E$11/12,B15,$E$7,-$E$8,$E$9,0))</f>
        <v>18.945018749999999</v>
      </c>
      <c r="E15" s="31">
        <f>IF(B15="","",PPMT($E$11/12,B15,$E$7,-$E$8,$E$9,0))</f>
        <v>1989.4874672652454</v>
      </c>
      <c r="F15" s="31">
        <f>IF(B15="","",SUM(D15:E15))</f>
        <v>2008.4324860152453</v>
      </c>
      <c r="G15" s="6">
        <f>IF(B15="","",SUM(C15)-SUM(E15))</f>
        <v>1998.9375327347548</v>
      </c>
      <c r="K15" s="20"/>
      <c r="L15" s="20"/>
      <c r="M15" s="23"/>
    </row>
    <row r="16" spans="1:16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1998.9375327347548</v>
      </c>
      <c r="D16" s="31">
        <f>IF(B16="","",IPMT($E$11/12,B16,$E$7,-$E$8,$E$9,0))</f>
        <v>9.4949532804900869</v>
      </c>
      <c r="E16" s="31">
        <f>IF(B16="","",PPMT($E$11/12,B16,$E$7,-$E$8,$E$9,0))</f>
        <v>1998.9375327347555</v>
      </c>
      <c r="F16" s="31">
        <f t="shared" ref="F16" si="0">IF(B16="","",SUM(D16:E16))</f>
        <v>2008.4324860152456</v>
      </c>
      <c r="G16" s="6">
        <f t="shared" ref="G16:G79" si="1">IF(B16="","",SUM(C16)-SUM(E16))</f>
        <v>-6.8212102632969618E-13</v>
      </c>
      <c r="K16" s="20"/>
      <c r="L16" s="20"/>
      <c r="M16" s="23"/>
    </row>
    <row r="17" spans="1:13">
      <c r="A17" s="30" t="str">
        <f t="shared" ref="A17:A80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80" si="4">IF(B17="","",G16)</f>
        <v/>
      </c>
      <c r="D17" s="31" t="str">
        <f t="shared" ref="D17:D80" si="5">IF(B17="","",IPMT($E$11/12,B17,$E$7,-$E$8,$E$9,0))</f>
        <v/>
      </c>
      <c r="E17" s="31" t="str">
        <f t="shared" ref="E17:E80" si="6">IF(B17="","",PPMT($E$11/12,B17,$E$7,-$E$8,$E$9,0))</f>
        <v/>
      </c>
      <c r="F17" s="31" t="str">
        <f t="shared" ref="F17:F80" si="7">IF(B17="","",SUM(D17:E17))</f>
        <v/>
      </c>
      <c r="G17" s="6" t="str">
        <f t="shared" si="1"/>
        <v/>
      </c>
      <c r="K17" s="20"/>
      <c r="L17" s="20"/>
      <c r="M17" s="23"/>
    </row>
    <row r="18" spans="1:13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1"/>
        <v/>
      </c>
      <c r="K18" s="20"/>
      <c r="L18" s="20"/>
      <c r="M18" s="23"/>
    </row>
    <row r="19" spans="1:13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1"/>
        <v/>
      </c>
      <c r="K19" s="20"/>
      <c r="L19" s="20"/>
      <c r="M19" s="23"/>
    </row>
    <row r="20" spans="1:13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1"/>
        <v/>
      </c>
      <c r="K20" s="20"/>
      <c r="L20" s="20"/>
      <c r="M20" s="23"/>
    </row>
    <row r="21" spans="1:13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1"/>
        <v/>
      </c>
      <c r="K21" s="20"/>
      <c r="L21" s="20"/>
      <c r="M21" s="23"/>
    </row>
    <row r="22" spans="1:13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1"/>
        <v/>
      </c>
      <c r="K22" s="20"/>
      <c r="L22" s="20"/>
      <c r="M22" s="23"/>
    </row>
    <row r="23" spans="1:13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1"/>
        <v/>
      </c>
      <c r="K23" s="20"/>
      <c r="L23" s="20"/>
      <c r="M23" s="23"/>
    </row>
    <row r="24" spans="1:13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1"/>
        <v/>
      </c>
      <c r="K24" s="20"/>
      <c r="L24" s="20"/>
      <c r="M24" s="23"/>
    </row>
    <row r="25" spans="1:13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1"/>
        <v/>
      </c>
    </row>
    <row r="26" spans="1:13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1"/>
        <v/>
      </c>
    </row>
    <row r="27" spans="1:13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1"/>
        <v/>
      </c>
    </row>
    <row r="28" spans="1:13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1"/>
        <v/>
      </c>
    </row>
    <row r="29" spans="1:13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1"/>
        <v/>
      </c>
    </row>
    <row r="30" spans="1:13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1"/>
        <v/>
      </c>
    </row>
    <row r="31" spans="1:13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1"/>
        <v/>
      </c>
    </row>
    <row r="32" spans="1:13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1"/>
        <v/>
      </c>
    </row>
    <row r="33" spans="1:7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1"/>
        <v/>
      </c>
    </row>
    <row r="34" spans="1:7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1"/>
        <v/>
      </c>
    </row>
    <row r="35" spans="1:7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1"/>
        <v/>
      </c>
    </row>
    <row r="36" spans="1:7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1"/>
        <v/>
      </c>
    </row>
    <row r="37" spans="1:7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1"/>
        <v/>
      </c>
    </row>
    <row r="38" spans="1:7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1"/>
        <v/>
      </c>
    </row>
    <row r="39" spans="1:7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1"/>
        <v/>
      </c>
    </row>
    <row r="40" spans="1:7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1"/>
        <v/>
      </c>
    </row>
    <row r="41" spans="1:7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1"/>
        <v/>
      </c>
    </row>
    <row r="42" spans="1:7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1"/>
        <v/>
      </c>
    </row>
    <row r="43" spans="1:7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1"/>
        <v/>
      </c>
    </row>
    <row r="44" spans="1:7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1"/>
        <v/>
      </c>
    </row>
    <row r="45" spans="1:7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1"/>
        <v/>
      </c>
    </row>
    <row r="46" spans="1:7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1"/>
        <v/>
      </c>
    </row>
    <row r="47" spans="1:7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1"/>
        <v/>
      </c>
    </row>
    <row r="48" spans="1:7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1"/>
        <v/>
      </c>
    </row>
    <row r="49" spans="1:7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1"/>
        <v/>
      </c>
    </row>
    <row r="50" spans="1:7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1"/>
        <v/>
      </c>
    </row>
    <row r="51" spans="1:7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1"/>
        <v/>
      </c>
    </row>
    <row r="52" spans="1:7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1"/>
        <v/>
      </c>
    </row>
    <row r="53" spans="1:7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1"/>
        <v/>
      </c>
    </row>
    <row r="54" spans="1:7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1"/>
        <v/>
      </c>
    </row>
    <row r="55" spans="1:7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1"/>
        <v/>
      </c>
    </row>
    <row r="56" spans="1:7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1"/>
        <v/>
      </c>
    </row>
    <row r="57" spans="1:7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1"/>
        <v/>
      </c>
    </row>
    <row r="58" spans="1:7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1"/>
        <v/>
      </c>
    </row>
    <row r="59" spans="1:7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1"/>
        <v/>
      </c>
    </row>
    <row r="60" spans="1:7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1"/>
        <v/>
      </c>
    </row>
    <row r="61" spans="1:7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1"/>
        <v/>
      </c>
    </row>
    <row r="62" spans="1:7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1"/>
        <v/>
      </c>
    </row>
    <row r="63" spans="1:7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1"/>
        <v/>
      </c>
    </row>
    <row r="64" spans="1:7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1"/>
        <v/>
      </c>
    </row>
    <row r="65" spans="1:7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1"/>
        <v/>
      </c>
    </row>
    <row r="66" spans="1:7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1"/>
        <v/>
      </c>
    </row>
    <row r="67" spans="1:7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1"/>
        <v/>
      </c>
    </row>
    <row r="68" spans="1:7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1"/>
        <v/>
      </c>
    </row>
    <row r="69" spans="1:7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1"/>
        <v/>
      </c>
    </row>
    <row r="70" spans="1:7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1"/>
        <v/>
      </c>
    </row>
    <row r="71" spans="1:7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1"/>
        <v/>
      </c>
    </row>
    <row r="72" spans="1:7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1"/>
        <v/>
      </c>
    </row>
    <row r="73" spans="1:7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1"/>
        <v/>
      </c>
    </row>
    <row r="74" spans="1:7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1"/>
        <v/>
      </c>
    </row>
    <row r="75" spans="1:7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0A40E-E3BE-4C99-B367-A6E2696FA1DB}"/>
</file>

<file path=customXml/itemProps2.xml><?xml version="1.0" encoding="utf-8"?>
<ds:datastoreItem xmlns:ds="http://schemas.openxmlformats.org/officeDocument/2006/customXml" ds:itemID="{B26885C6-4D6C-43FF-A300-6C2C44C8B063}"/>
</file>

<file path=customXml/itemProps3.xml><?xml version="1.0" encoding="utf-8"?>
<ds:datastoreItem xmlns:ds="http://schemas.openxmlformats.org/officeDocument/2006/customXml" ds:itemID="{344FA19B-B8C1-4549-B20B-B588041E1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Andrus Nõmmela</cp:lastModifiedBy>
  <cp:revision/>
  <dcterms:created xsi:type="dcterms:W3CDTF">2018-11-22T07:56:47Z</dcterms:created>
  <dcterms:modified xsi:type="dcterms:W3CDTF">2023-11-13T10:24:37Z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